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8035" windowHeight="12555"/>
  </bookViews>
  <sheets>
    <sheet name="사각1줄볼라드 고정매립" sheetId="1" r:id="rId1"/>
    <sheet name="사각1줄볼라드 충격매립" sheetId="3" r:id="rId2"/>
  </sheets>
  <definedNames>
    <definedName name="_xlnm.Print_Area" localSheetId="0">'사각1줄볼라드 고정매립'!$A$1:$L$25</definedName>
    <definedName name="_xlnm.Print_Area" localSheetId="1">'사각1줄볼라드 충격매립'!$A$1:$L$25</definedName>
  </definedNames>
  <calcPr calcId="144525" refMode="R1C1"/>
</workbook>
</file>

<file path=xl/calcChain.xml><?xml version="1.0" encoding="utf-8"?>
<calcChain xmlns="http://schemas.openxmlformats.org/spreadsheetml/2006/main">
  <c r="J23" i="3" l="1"/>
  <c r="J25" i="3" s="1"/>
  <c r="H23" i="3"/>
  <c r="H25" i="3" s="1"/>
  <c r="K22" i="3"/>
  <c r="K21" i="3"/>
  <c r="K20" i="3"/>
  <c r="J17" i="3"/>
  <c r="H17" i="3"/>
  <c r="E19" i="3" s="1"/>
  <c r="F19" i="3" s="1"/>
  <c r="K16" i="3"/>
  <c r="K14" i="3"/>
  <c r="H14" i="3"/>
  <c r="K13" i="3"/>
  <c r="H13" i="3"/>
  <c r="J11" i="3"/>
  <c r="H11" i="3"/>
  <c r="K10" i="3"/>
  <c r="K9" i="3"/>
  <c r="K8" i="3"/>
  <c r="F7" i="3"/>
  <c r="F11" i="3" s="1"/>
  <c r="J23" i="1"/>
  <c r="H23" i="1"/>
  <c r="K22" i="1"/>
  <c r="K21" i="1"/>
  <c r="K20" i="1"/>
  <c r="J17" i="1"/>
  <c r="H17" i="1"/>
  <c r="E19" i="1" s="1"/>
  <c r="F19" i="1" s="1"/>
  <c r="K16" i="1"/>
  <c r="K14" i="1"/>
  <c r="H14" i="1"/>
  <c r="K13" i="1"/>
  <c r="H13" i="1"/>
  <c r="J11" i="1"/>
  <c r="J25" i="1" s="1"/>
  <c r="H11" i="1"/>
  <c r="H25" i="1" s="1"/>
  <c r="K10" i="1"/>
  <c r="K9" i="1"/>
  <c r="K8" i="1"/>
  <c r="F7" i="1"/>
  <c r="F11" i="1" s="1"/>
  <c r="F23" i="3" l="1"/>
  <c r="K19" i="3"/>
  <c r="K23" i="3" s="1"/>
  <c r="F23" i="1"/>
  <c r="K19" i="1"/>
  <c r="K23" i="1" s="1"/>
  <c r="E15" i="3"/>
  <c r="F15" i="3" s="1"/>
  <c r="E15" i="1"/>
  <c r="F15" i="1" s="1"/>
  <c r="K7" i="1"/>
  <c r="K11" i="1" s="1"/>
  <c r="K7" i="3"/>
  <c r="K11" i="3" s="1"/>
  <c r="K15" i="1" l="1"/>
  <c r="K17" i="1" s="1"/>
  <c r="K25" i="1" s="1"/>
  <c r="F17" i="1"/>
  <c r="F25" i="1" s="1"/>
  <c r="F17" i="3"/>
  <c r="F25" i="3" s="1"/>
  <c r="K15" i="3"/>
  <c r="K17" i="3" s="1"/>
  <c r="K25" i="3" s="1"/>
</calcChain>
</file>

<file path=xl/sharedStrings.xml><?xml version="1.0" encoding="utf-8"?>
<sst xmlns="http://schemas.openxmlformats.org/spreadsheetml/2006/main" count="86" uniqueCount="36">
  <si>
    <t>일  위  대  가  표</t>
    <phoneticPr fontId="2" type="noConversion"/>
  </si>
  <si>
    <t>공종</t>
    <phoneticPr fontId="2" type="noConversion"/>
  </si>
  <si>
    <t>규격</t>
    <phoneticPr fontId="2" type="noConversion"/>
  </si>
  <si>
    <t>단위</t>
    <phoneticPr fontId="2" type="noConversion"/>
  </si>
  <si>
    <t>수량</t>
    <phoneticPr fontId="2" type="noConversion"/>
  </si>
  <si>
    <t>공 사 비 단 가 (원)</t>
    <phoneticPr fontId="2" type="noConversion"/>
  </si>
  <si>
    <t>비고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</si>
  <si>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</si>
  <si>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</si>
  <si>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</si>
  <si>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합계</t>
    <phoneticPr fontId="2" type="noConversion"/>
  </si>
  <si>
    <t>단가</t>
    <phoneticPr fontId="2" type="noConversion"/>
  </si>
  <si>
    <t>금액</t>
    <phoneticPr fontId="2" type="noConversion"/>
  </si>
  <si>
    <t>1. 자재비</t>
    <phoneticPr fontId="2" type="noConversion"/>
  </si>
  <si>
    <t>EA</t>
    <phoneticPr fontId="2" type="noConversion"/>
  </si>
  <si>
    <t>[ 소   계 ]</t>
    <phoneticPr fontId="2" type="noConversion"/>
  </si>
  <si>
    <t>2. 공사비</t>
    <phoneticPr fontId="2" type="noConversion"/>
  </si>
  <si>
    <t>특별인부</t>
    <phoneticPr fontId="2" type="noConversion"/>
  </si>
  <si>
    <t>인</t>
    <phoneticPr fontId="2" type="noConversion"/>
  </si>
  <si>
    <t>종합적산정보 2019년 p.229</t>
    <phoneticPr fontId="2" type="noConversion"/>
  </si>
  <si>
    <t>보통인부</t>
    <phoneticPr fontId="2" type="noConversion"/>
  </si>
  <si>
    <t>잡자재비</t>
    <phoneticPr fontId="2" type="noConversion"/>
  </si>
  <si>
    <t>주재료비의</t>
    <phoneticPr fontId="2" type="noConversion"/>
  </si>
  <si>
    <t>%</t>
    <phoneticPr fontId="2" type="noConversion"/>
  </si>
  <si>
    <t>종합적산정보 2019년 p.4</t>
    <phoneticPr fontId="2" type="noConversion"/>
  </si>
  <si>
    <t>3 .기계장비</t>
    <phoneticPr fontId="2" type="noConversion"/>
  </si>
  <si>
    <t>공구손료</t>
    <phoneticPr fontId="2" type="noConversion"/>
  </si>
  <si>
    <t>인건비의</t>
    <phoneticPr fontId="2" type="noConversion"/>
  </si>
  <si>
    <t>순공사비계</t>
    <phoneticPr fontId="2" type="noConversion"/>
  </si>
  <si>
    <t>사각1줄볼라드/고정/매립</t>
  </si>
  <si>
    <t>사각1줄볼라드/고정/매립</t>
    <phoneticPr fontId="2" type="noConversion"/>
  </si>
  <si>
    <t>120*1200</t>
    <phoneticPr fontId="2" type="noConversion"/>
  </si>
  <si>
    <t>사각1줄볼라드/충격/매립</t>
  </si>
  <si>
    <t>사각1줄볼라드/충격/매립</t>
    <phoneticPr fontId="2" type="noConversion"/>
  </si>
  <si>
    <t>물가정보 2019년 8월Ⅰp.304</t>
    <phoneticPr fontId="2" type="noConversion"/>
  </si>
  <si>
    <t>물가정보 2019년 8월Ⅰp.304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</si>
</sst>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#,##0_);[Red]\(#,##0\)"/>
    <numFmt numFmtId="177" formatCode="#.00"/>
    <numFmt numFmtId="178" formatCode="#,##0."/>
    <numFmt numFmtId="179" formatCode="#,##0;[Red]&quot;-&quot;#,##0"/>
    <numFmt numFmtId="180" formatCode="#,##0.00;[Red]&quot;-&quot;#,##0.00"/>
    <numFmt numFmtId="181" formatCode="%#.00"/>
    <numFmt numFmtId="182" formatCode="\$#.00"/>
    <numFmt numFmtId="183" formatCode="\$#."/>
  </numFmts>
  <fonts count="14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name val="Arial"/>
      <family val="2"/>
    </font>
    <font>
      <sz val="1"/>
      <color indexed="8"/>
      <name val="Courier"/>
      <family val="3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1">
    <xf numFmtId="0" fontId="0" fillId="0" borderId="0">
      <alignment vertical="center"/>
    </xf>
    <xf numFmtId="0" fontId="9" fillId="0" borderId="6" applyNumberFormat="0" applyAlignment="0" applyProtection="0">
      <alignment horizontal="left" vertical="center"/>
    </xf>
    <xf numFmtId="0" fontId="9" fillId="0" borderId="7">
      <alignment horizontal="left" vertical="center"/>
    </xf>
    <xf numFmtId="177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" fontId="10" fillId="0" borderId="0">
      <protection locked="0"/>
    </xf>
    <xf numFmtId="178" fontId="10" fillId="0" borderId="0">
      <protection locked="0"/>
    </xf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0" fillId="0" borderId="0">
      <protection locked="0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8">
      <protection locked="0"/>
    </xf>
    <xf numFmtId="182" fontId="10" fillId="0" borderId="0">
      <protection locked="0"/>
    </xf>
    <xf numFmtId="183" fontId="10" fillId="0" borderId="0">
      <protection locked="0"/>
    </xf>
  </cellStyleXfs>
  <cellXfs count="41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5" fillId="0" borderId="2" xfId="0" applyFont="1" applyBorder="1">
      <alignment vertical="center"/>
    </xf>
    <xf numFmtId="41" fontId="5" fillId="0" borderId="2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3" xfId="0" applyFont="1" applyBorder="1">
      <alignment vertical="center"/>
    </xf>
    <xf numFmtId="41" fontId="5" fillId="0" borderId="3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41" fontId="6" fillId="0" borderId="4" xfId="0" applyNumberFormat="1" applyFont="1" applyBorder="1">
      <alignment vertical="center"/>
    </xf>
    <xf numFmtId="176" fontId="6" fillId="0" borderId="4" xfId="0" applyNumberFormat="1" applyFont="1" applyBorder="1">
      <alignment vertical="center"/>
    </xf>
    <xf numFmtId="0" fontId="7" fillId="0" borderId="0" xfId="0" applyFont="1">
      <alignment vertical="center"/>
    </xf>
    <xf numFmtId="0" fontId="6" fillId="0" borderId="5" xfId="0" applyFont="1" applyFill="1" applyBorder="1">
      <alignment vertical="center"/>
    </xf>
    <xf numFmtId="0" fontId="5" fillId="0" borderId="5" xfId="0" applyFont="1" applyBorder="1">
      <alignment vertical="center"/>
    </xf>
    <xf numFmtId="41" fontId="5" fillId="0" borderId="5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0" fontId="7" fillId="0" borderId="0" xfId="0" applyFont="1" applyBorder="1">
      <alignment vertical="center"/>
    </xf>
    <xf numFmtId="0" fontId="5" fillId="0" borderId="2" xfId="0" quotePrefix="1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41" fontId="5" fillId="0" borderId="2" xfId="0" applyNumberFormat="1" applyFont="1" applyFill="1" applyBorder="1">
      <alignment vertical="center"/>
    </xf>
    <xf numFmtId="176" fontId="6" fillId="0" borderId="2" xfId="0" applyNumberFormat="1" applyFont="1" applyFill="1" applyBorder="1">
      <alignment vertical="center"/>
    </xf>
    <xf numFmtId="41" fontId="6" fillId="0" borderId="2" xfId="0" applyNumberFormat="1" applyFont="1" applyFill="1" applyBorder="1">
      <alignment vertical="center"/>
    </xf>
    <xf numFmtId="41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41" fontId="5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</cellXfs>
  <cellStyles count="21">
    <cellStyle name="Header1" xfId="1"/>
    <cellStyle name="Header2" xfId="2"/>
    <cellStyle name="고정소숫점" xfId="3"/>
    <cellStyle name="고정출력1" xfId="4"/>
    <cellStyle name="고정출력2" xfId="5"/>
    <cellStyle name="날짜" xfId="6"/>
    <cellStyle name="달러" xfId="7"/>
    <cellStyle name="쉼표 [0] 2" xfId="8"/>
    <cellStyle name="쉼표 [0] 3" xfId="9"/>
    <cellStyle name="자리수" xfId="10"/>
    <cellStyle name="자리수0" xfId="11"/>
    <cellStyle name="콤마 [0]_8월11일 직원현황 " xfId="12"/>
    <cellStyle name="콤마_8월11일 직원현황 " xfId="13"/>
    <cellStyle name="퍼센트" xfId="14"/>
    <cellStyle name="표준" xfId="0" builtinId="0"/>
    <cellStyle name="표준 10 2" xfId="15"/>
    <cellStyle name="표준 2" xfId="16"/>
    <cellStyle name="표준 3" xfId="17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zoomScaleNormal="100" workbookViewId="0">
      <selection activeCell="N8" sqref="N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30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36" t="s">
        <v>5</v>
      </c>
      <c r="F3" s="36"/>
      <c r="G3" s="36"/>
      <c r="H3" s="36"/>
      <c r="I3" s="36"/>
      <c r="J3" s="36"/>
      <c r="K3" s="36"/>
      <c r="L3" s="40" t="s">
        <v>6</v>
      </c>
    </row>
    <row r="4" spans="1:12" ht="20.100000000000001" customHeight="1" x14ac:dyDescent="0.3">
      <c r="A4" s="40"/>
      <c r="B4" s="40"/>
      <c r="C4" s="40"/>
      <c r="D4" s="40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6"/>
      <c r="L5" s="40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29</v>
      </c>
      <c r="B7" s="7" t="s">
        <v>31</v>
      </c>
      <c r="C7" s="7" t="s">
        <v>14</v>
      </c>
      <c r="D7" s="7">
        <v>1</v>
      </c>
      <c r="E7" s="8">
        <v>255000</v>
      </c>
      <c r="F7" s="9">
        <f>E7*D7</f>
        <v>255000</v>
      </c>
      <c r="G7" s="8"/>
      <c r="H7" s="9"/>
      <c r="I7" s="8"/>
      <c r="J7" s="8"/>
      <c r="K7" s="8">
        <f>J7+H7+F7</f>
        <v>255000</v>
      </c>
      <c r="L7" s="7" t="s">
        <v>34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255000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255000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255000</v>
      </c>
      <c r="F15" s="9">
        <f>E15*0.02</f>
        <v>5100</v>
      </c>
      <c r="G15" s="8"/>
      <c r="H15" s="9"/>
      <c r="I15" s="8"/>
      <c r="J15" s="8"/>
      <c r="K15" s="8">
        <f>F15+H15+J15</f>
        <v>5100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5100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38125.858500000002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261751.29292499999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294777.15142499999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L8" sqref="L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33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36" t="s">
        <v>5</v>
      </c>
      <c r="F3" s="36"/>
      <c r="G3" s="36"/>
      <c r="H3" s="36"/>
      <c r="I3" s="36"/>
      <c r="J3" s="36"/>
      <c r="K3" s="36"/>
      <c r="L3" s="40" t="s">
        <v>6</v>
      </c>
    </row>
    <row r="4" spans="1:12" ht="20.100000000000001" customHeight="1" x14ac:dyDescent="0.3">
      <c r="A4" s="40"/>
      <c r="B4" s="40"/>
      <c r="C4" s="40"/>
      <c r="D4" s="40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6"/>
      <c r="L5" s="40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32</v>
      </c>
      <c r="B7" s="7" t="s">
        <v>31</v>
      </c>
      <c r="C7" s="7" t="s">
        <v>14</v>
      </c>
      <c r="D7" s="7">
        <v>1</v>
      </c>
      <c r="E7" s="8">
        <v>420000</v>
      </c>
      <c r="F7" s="9">
        <f>E7*D7</f>
        <v>420000</v>
      </c>
      <c r="G7" s="8"/>
      <c r="H7" s="9"/>
      <c r="I7" s="8"/>
      <c r="J7" s="8"/>
      <c r="K7" s="8">
        <f>J7+H7+F7</f>
        <v>420000</v>
      </c>
      <c r="L7" s="7" t="s">
        <v>35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420000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420000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420000</v>
      </c>
      <c r="F15" s="9">
        <f>E15*0.02</f>
        <v>8400</v>
      </c>
      <c r="G15" s="8"/>
      <c r="H15" s="9"/>
      <c r="I15" s="8"/>
      <c r="J15" s="8"/>
      <c r="K15" s="8">
        <f>F15+H15+J15</f>
        <v>8400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8400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41425.858500000002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430051.29292500002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463077.15142499999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사각1줄볼라드 고정매립</vt:lpstr>
      <vt:lpstr>사각1줄볼라드 충격매립</vt:lpstr>
      <vt:lpstr>'사각1줄볼라드 고정매립'!Print_Area</vt:lpstr>
      <vt:lpstr>'사각1줄볼라드 충격매립'!Print_Area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2019-07-02T00:17:07Z</dcterms:created>
  <dcterms:modified xsi:type="dcterms:W3CDTF">2019-07-25T02:51:03Z</dcterms:modified>
</cp:coreProperties>
</file>