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6955" windowHeight="10755"/>
  </bookViews>
  <sheets>
    <sheet name="과속방지턱2000폭" sheetId="1" r:id="rId1"/>
  </sheets>
  <definedNames>
    <definedName name="_xlnm.Print_Area" localSheetId="0">과속방지턱2000폭!$A$1:$L$26</definedName>
  </definedNames>
  <calcPr calcId="144525" refMode="R1C1"/>
</workbook>
</file>

<file path=xl/calcChain.xml><?xml version="1.0" encoding="utf-8"?>
<calcChain xmlns="http://schemas.openxmlformats.org/spreadsheetml/2006/main">
  <c r="H24" i="1" l="1"/>
  <c r="H22" i="1"/>
  <c r="E21" i="1"/>
  <c r="F21" i="1" s="1"/>
  <c r="K21" i="1" s="1"/>
  <c r="K20" i="1"/>
  <c r="F20" i="1"/>
  <c r="J19" i="1"/>
  <c r="J24" i="1" s="1"/>
  <c r="F19" i="1"/>
  <c r="K19" i="1" s="1"/>
  <c r="J17" i="1"/>
  <c r="K16" i="1"/>
  <c r="H14" i="1"/>
  <c r="K14" i="1" s="1"/>
  <c r="H13" i="1"/>
  <c r="K13" i="1" s="1"/>
  <c r="J11" i="1"/>
  <c r="J26" i="1" s="1"/>
  <c r="H11" i="1"/>
  <c r="K10" i="1"/>
  <c r="K9" i="1"/>
  <c r="K8" i="1"/>
  <c r="F7" i="1"/>
  <c r="K7" i="1" l="1"/>
  <c r="K11" i="1" s="1"/>
  <c r="H17" i="1"/>
  <c r="E23" i="1" s="1"/>
  <c r="F23" i="1" s="1"/>
  <c r="K23" i="1" s="1"/>
  <c r="H26" i="1"/>
  <c r="F11" i="1"/>
  <c r="E15" i="1"/>
  <c r="F15" i="1" s="1"/>
  <c r="F24" i="1" l="1"/>
  <c r="K24" i="1" s="1"/>
  <c r="K15" i="1"/>
  <c r="K17" i="1" s="1"/>
  <c r="K26" i="1" s="1"/>
  <c r="F17" i="1"/>
  <c r="F26" i="1" s="1"/>
</calcChain>
</file>

<file path=xl/sharedStrings.xml><?xml version="1.0" encoding="utf-8"?>
<sst xmlns="http://schemas.openxmlformats.org/spreadsheetml/2006/main" count="56" uniqueCount="43">
  <si>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</si>
  <si>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</si>
  <si>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</si>
  <si>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</si>
  <si>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</si>
  <si>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</si>
  <si>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</si>
  <si>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</si>
  <si>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</si>
  <si>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</si>
  <si>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</si>
  <si>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</si>
  <si>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</si>
  <si>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</si>
  <si>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</si>
  <si>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</si>
  <si>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</si>
  <si>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</si>
  <si>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</si>
  <si>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2인 / 12m (1일시공량)</t>
    <phoneticPr fontId="2" type="noConversion"/>
  </si>
  <si>
    <t>보통인부</t>
    <phoneticPr fontId="2" type="noConversion"/>
  </si>
  <si>
    <t>1인 / 12m (1일시공량)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</si>
  <si>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</si>
  <si>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</si>
  <si>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</si>
  <si>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3 .기계장비</t>
    <phoneticPr fontId="2" type="noConversion"/>
  </si>
  <si>
    <t>발전기</t>
    <phoneticPr fontId="2" type="noConversion"/>
  </si>
  <si>
    <t>50KW</t>
    <phoneticPr fontId="2" type="noConversion"/>
  </si>
  <si>
    <t>대</t>
    <phoneticPr fontId="2" type="noConversion"/>
  </si>
  <si>
    <t>종합적산정보 2019년 p.715</t>
    <phoneticPr fontId="2" type="noConversion"/>
  </si>
  <si>
    <t>-경유</t>
    <phoneticPr fontId="2" type="noConversion"/>
  </si>
  <si>
    <t>L</t>
    <phoneticPr fontId="2" type="noConversion"/>
  </si>
  <si>
    <t>-잡재료비</t>
    <phoneticPr fontId="2" type="noConversion"/>
  </si>
  <si>
    <t>주연료비의</t>
    <phoneticPr fontId="2" type="noConversion"/>
  </si>
  <si>
    <t>-일반기계운전사</t>
    <phoneticPr fontId="2" type="noConversion"/>
  </si>
  <si>
    <t>인</t>
    <phoneticPr fontId="2" type="noConversion"/>
  </si>
  <si>
    <t>공구손료</t>
    <phoneticPr fontId="2" type="noConversion"/>
  </si>
  <si>
    <t>인건비의</t>
    <phoneticPr fontId="2" type="noConversion"/>
  </si>
  <si>
    <t>종합적산정보 2019년 p.4</t>
    <phoneticPr fontId="2" type="noConversion"/>
  </si>
  <si>
    <t>순공사비계</t>
    <phoneticPr fontId="2" type="noConversion"/>
  </si>
  <si>
    <t>과속방지턱/2000폭/(몸통2,날개4)</t>
    <phoneticPr fontId="2" type="noConversion"/>
  </si>
  <si>
    <t>L2000*W1000*H75</t>
    <phoneticPr fontId="7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</si>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</sst>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#,##0_);[Red]\(#,##0\)"/>
    <numFmt numFmtId="177" formatCode="#,##0.0_);[Red]\(#,##0.0\)"/>
    <numFmt numFmtId="178" formatCode="#,##0_ "/>
    <numFmt numFmtId="179" formatCode="#.00"/>
    <numFmt numFmtId="180" formatCode="#,##0."/>
    <numFmt numFmtId="181" formatCode="#,##0;[Red]&quot;-&quot;#,##0"/>
    <numFmt numFmtId="182" formatCode="#,##0.00;[Red]&quot;-&quot;#,##0.00"/>
    <numFmt numFmtId="183" formatCode="%#.00"/>
    <numFmt numFmtId="184" formatCode="\$#.00"/>
    <numFmt numFmtId="185" formatCode="\$#."/>
  </numFmts>
  <fonts count="16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16" applyNumberFormat="0" applyAlignment="0" applyProtection="0">
      <alignment horizontal="left" vertical="center"/>
    </xf>
    <xf numFmtId="0" fontId="12" fillId="0" borderId="17">
      <alignment horizontal="left" vertical="center"/>
    </xf>
    <xf numFmtId="179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41" fontId="8" fillId="0" borderId="0" applyFont="0" applyFill="0" applyBorder="0" applyAlignment="0" applyProtection="0">
      <alignment vertical="center"/>
    </xf>
    <xf numFmtId="4" fontId="13" fillId="0" borderId="0">
      <protection locked="0"/>
    </xf>
    <xf numFmtId="180" fontId="13" fillId="0" borderId="0">
      <protection locked="0"/>
    </xf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3" fillId="0" borderId="0"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18">
      <protection locked="0"/>
    </xf>
    <xf numFmtId="184" fontId="13" fillId="0" borderId="0">
      <protection locked="0"/>
    </xf>
    <xf numFmtId="185" fontId="13" fillId="0" borderId="0">
      <protection locked="0"/>
    </xf>
  </cellStyleXfs>
  <cellXfs count="6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41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176" fontId="9" fillId="0" borderId="5" xfId="1" applyNumberFormat="1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>
      <alignment vertical="center"/>
    </xf>
    <xf numFmtId="41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10" fillId="0" borderId="0" xfId="0" applyFont="1">
      <alignment vertical="center"/>
    </xf>
    <xf numFmtId="0" fontId="6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>
      <alignment vertical="center"/>
    </xf>
    <xf numFmtId="41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4" xfId="0" quotePrefix="1" applyFont="1" applyFill="1" applyBorder="1">
      <alignment vertical="center"/>
    </xf>
    <xf numFmtId="177" fontId="5" fillId="0" borderId="5" xfId="0" applyNumberFormat="1" applyFont="1" applyBorder="1">
      <alignment vertical="center"/>
    </xf>
    <xf numFmtId="0" fontId="5" fillId="0" borderId="7" xfId="0" quotePrefix="1" applyFont="1" applyFill="1" applyBorder="1">
      <alignment vertical="center"/>
    </xf>
    <xf numFmtId="178" fontId="6" fillId="0" borderId="11" xfId="0" applyNumberFormat="1" applyFont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>
      <alignment vertical="center"/>
    </xf>
    <xf numFmtId="41" fontId="11" fillId="0" borderId="0" xfId="0" applyNumberFormat="1" applyFont="1">
      <alignment vertical="center"/>
    </xf>
    <xf numFmtId="41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zoomScaleSheetLayoutView="85" workbookViewId="0">
      <selection activeCell="M7" sqref="M7"/>
    </sheetView>
  </sheetViews>
  <sheetFormatPr defaultRowHeight="16.5" x14ac:dyDescent="0.3"/>
  <cols>
    <col min="1" max="1" width="25.625" style="49" customWidth="1"/>
    <col min="2" max="2" width="20.625" style="49" customWidth="1"/>
    <col min="3" max="3" width="5.625" style="50" customWidth="1"/>
    <col min="4" max="4" width="6.625" style="50" customWidth="1"/>
    <col min="5" max="6" width="9.625" style="51" customWidth="1"/>
    <col min="7" max="7" width="9.625" style="52" customWidth="1"/>
    <col min="8" max="8" width="9.625" style="51" customWidth="1"/>
    <col min="9" max="10" width="9.625" style="52" customWidth="1"/>
    <col min="11" max="11" width="8.625" style="52" customWidth="1"/>
    <col min="12" max="12" width="25.625" style="49" customWidth="1"/>
  </cols>
  <sheetData>
    <row r="1" spans="1:12" ht="39.950000000000003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0.100000000000001" customHeight="1" thickBot="1" x14ac:dyDescent="0.35">
      <c r="A2" s="56" t="s">
        <v>40</v>
      </c>
      <c r="B2" s="56"/>
      <c r="C2" s="1"/>
      <c r="D2" s="1"/>
      <c r="E2" s="2"/>
      <c r="F2" s="2"/>
      <c r="G2" s="3"/>
      <c r="H2" s="2"/>
      <c r="I2" s="3"/>
      <c r="J2" s="3"/>
      <c r="K2" s="3"/>
      <c r="L2" s="1"/>
    </row>
    <row r="3" spans="1:12" ht="20.100000000000001" customHeight="1" x14ac:dyDescent="0.3">
      <c r="A3" s="57" t="s">
        <v>1</v>
      </c>
      <c r="B3" s="59" t="s">
        <v>2</v>
      </c>
      <c r="C3" s="59" t="s">
        <v>3</v>
      </c>
      <c r="D3" s="59" t="s">
        <v>4</v>
      </c>
      <c r="E3" s="61" t="s">
        <v>5</v>
      </c>
      <c r="F3" s="61"/>
      <c r="G3" s="61"/>
      <c r="H3" s="61"/>
      <c r="I3" s="61"/>
      <c r="J3" s="61"/>
      <c r="K3" s="61"/>
      <c r="L3" s="62" t="s">
        <v>6</v>
      </c>
    </row>
    <row r="4" spans="1:12" ht="20.100000000000001" customHeight="1" x14ac:dyDescent="0.3">
      <c r="A4" s="58"/>
      <c r="B4" s="60"/>
      <c r="C4" s="60"/>
      <c r="D4" s="60"/>
      <c r="E4" s="53" t="s">
        <v>7</v>
      </c>
      <c r="F4" s="53"/>
      <c r="G4" s="53" t="s">
        <v>8</v>
      </c>
      <c r="H4" s="53"/>
      <c r="I4" s="53" t="s">
        <v>9</v>
      </c>
      <c r="J4" s="53"/>
      <c r="K4" s="53" t="s">
        <v>10</v>
      </c>
      <c r="L4" s="63"/>
    </row>
    <row r="5" spans="1:12" ht="20.100000000000001" customHeight="1" x14ac:dyDescent="0.3">
      <c r="A5" s="58"/>
      <c r="B5" s="60"/>
      <c r="C5" s="60"/>
      <c r="D5" s="60"/>
      <c r="E5" s="4" t="s">
        <v>11</v>
      </c>
      <c r="F5" s="4" t="s">
        <v>12</v>
      </c>
      <c r="G5" s="5" t="s">
        <v>11</v>
      </c>
      <c r="H5" s="4" t="s">
        <v>12</v>
      </c>
      <c r="I5" s="5" t="s">
        <v>11</v>
      </c>
      <c r="J5" s="5" t="s">
        <v>12</v>
      </c>
      <c r="K5" s="53"/>
      <c r="L5" s="63"/>
    </row>
    <row r="6" spans="1:12" ht="20.100000000000001" customHeight="1" x14ac:dyDescent="0.3">
      <c r="A6" s="6" t="s">
        <v>13</v>
      </c>
      <c r="B6" s="7"/>
      <c r="C6" s="8"/>
      <c r="D6" s="8"/>
      <c r="E6" s="9"/>
      <c r="F6" s="9"/>
      <c r="G6" s="10"/>
      <c r="H6" s="9"/>
      <c r="I6" s="10"/>
      <c r="J6" s="10"/>
      <c r="K6" s="10"/>
      <c r="L6" s="11"/>
    </row>
    <row r="7" spans="1:12" ht="20.100000000000001" customHeight="1" x14ac:dyDescent="0.3">
      <c r="A7" s="12" t="s">
        <v>40</v>
      </c>
      <c r="B7" s="13" t="s">
        <v>41</v>
      </c>
      <c r="C7" s="8" t="s">
        <v>14</v>
      </c>
      <c r="D7" s="8">
        <v>1</v>
      </c>
      <c r="E7" s="14">
        <v>450000</v>
      </c>
      <c r="F7" s="9">
        <f>E7*D7</f>
        <v>450000</v>
      </c>
      <c r="G7" s="10"/>
      <c r="H7" s="9"/>
      <c r="I7" s="10"/>
      <c r="J7" s="10"/>
      <c r="K7" s="10">
        <f>J7+H7+F7</f>
        <v>450000</v>
      </c>
      <c r="L7" s="11" t="s">
        <v>42</v>
      </c>
    </row>
    <row r="8" spans="1:12" ht="20.100000000000001" customHeight="1" x14ac:dyDescent="0.3">
      <c r="A8" s="12"/>
      <c r="B8" s="7"/>
      <c r="C8" s="8"/>
      <c r="D8" s="8"/>
      <c r="E8" s="9"/>
      <c r="F8" s="9"/>
      <c r="G8" s="10"/>
      <c r="H8" s="9"/>
      <c r="I8" s="10"/>
      <c r="J8" s="10"/>
      <c r="K8" s="10">
        <f>J8+H8+F8</f>
        <v>0</v>
      </c>
      <c r="L8" s="11"/>
    </row>
    <row r="9" spans="1:12" ht="20.100000000000001" customHeight="1" x14ac:dyDescent="0.3">
      <c r="A9" s="12"/>
      <c r="B9" s="7"/>
      <c r="C9" s="8"/>
      <c r="D9" s="8"/>
      <c r="E9" s="9"/>
      <c r="F9" s="9"/>
      <c r="G9" s="10"/>
      <c r="H9" s="9"/>
      <c r="I9" s="10"/>
      <c r="J9" s="10"/>
      <c r="K9" s="10">
        <f>J9+H9+F9</f>
        <v>0</v>
      </c>
      <c r="L9" s="11"/>
    </row>
    <row r="10" spans="1:12" ht="20.100000000000001" customHeight="1" x14ac:dyDescent="0.3">
      <c r="A10" s="15"/>
      <c r="B10" s="16"/>
      <c r="C10" s="17"/>
      <c r="D10" s="17"/>
      <c r="E10" s="18"/>
      <c r="F10" s="18"/>
      <c r="G10" s="19"/>
      <c r="H10" s="18"/>
      <c r="I10" s="19"/>
      <c r="J10" s="19"/>
      <c r="K10" s="19">
        <f>J10+H10+F10</f>
        <v>0</v>
      </c>
      <c r="L10" s="20"/>
    </row>
    <row r="11" spans="1:12" s="27" customFormat="1" ht="20.100000000000001" customHeight="1" thickBot="1" x14ac:dyDescent="0.35">
      <c r="A11" s="21" t="s">
        <v>15</v>
      </c>
      <c r="B11" s="22"/>
      <c r="C11" s="23"/>
      <c r="D11" s="23"/>
      <c r="E11" s="24"/>
      <c r="F11" s="24">
        <f>F7+F8+F9+F10</f>
        <v>450000</v>
      </c>
      <c r="G11" s="25"/>
      <c r="H11" s="25">
        <f>H7+H8+H9+H10</f>
        <v>0</v>
      </c>
      <c r="I11" s="25"/>
      <c r="J11" s="25">
        <f>J7+J8+J9+J10</f>
        <v>0</v>
      </c>
      <c r="K11" s="25">
        <f>K7+K8+K9+K10</f>
        <v>450000</v>
      </c>
      <c r="L11" s="26"/>
    </row>
    <row r="12" spans="1:12" ht="20.100000000000001" customHeight="1" x14ac:dyDescent="0.3">
      <c r="A12" s="28" t="s">
        <v>16</v>
      </c>
      <c r="B12" s="29"/>
      <c r="C12" s="30"/>
      <c r="D12" s="30"/>
      <c r="E12" s="31"/>
      <c r="F12" s="31"/>
      <c r="G12" s="32"/>
      <c r="H12" s="31"/>
      <c r="I12" s="32"/>
      <c r="J12" s="32"/>
      <c r="K12" s="32"/>
      <c r="L12" s="33"/>
    </row>
    <row r="13" spans="1:12" ht="20.100000000000001" customHeight="1" x14ac:dyDescent="0.3">
      <c r="A13" s="12" t="s">
        <v>17</v>
      </c>
      <c r="B13" s="7"/>
      <c r="C13" s="8" t="s">
        <v>18</v>
      </c>
      <c r="D13" s="8">
        <v>0.25</v>
      </c>
      <c r="E13" s="9"/>
      <c r="F13" s="9"/>
      <c r="G13" s="10">
        <v>152019</v>
      </c>
      <c r="H13" s="9">
        <f>G13*D13</f>
        <v>38004.75</v>
      </c>
      <c r="I13" s="10"/>
      <c r="J13" s="10"/>
      <c r="K13" s="10">
        <f>F13+H13+J13</f>
        <v>38004.75</v>
      </c>
      <c r="L13" s="11" t="s">
        <v>19</v>
      </c>
    </row>
    <row r="14" spans="1:12" ht="20.100000000000001" customHeight="1" x14ac:dyDescent="0.3">
      <c r="A14" s="12" t="s">
        <v>20</v>
      </c>
      <c r="B14" s="7"/>
      <c r="C14" s="8" t="s">
        <v>18</v>
      </c>
      <c r="D14" s="8">
        <v>0.125</v>
      </c>
      <c r="E14" s="9"/>
      <c r="F14" s="9"/>
      <c r="G14" s="10">
        <v>125427</v>
      </c>
      <c r="H14" s="9">
        <f>G14*D14</f>
        <v>15678.375</v>
      </c>
      <c r="I14" s="10"/>
      <c r="J14" s="10"/>
      <c r="K14" s="10">
        <f>F14+H14+J14</f>
        <v>15678.375</v>
      </c>
      <c r="L14" s="11" t="s">
        <v>21</v>
      </c>
    </row>
    <row r="15" spans="1:12" ht="20.100000000000001" customHeight="1" x14ac:dyDescent="0.3">
      <c r="A15" s="12" t="s">
        <v>22</v>
      </c>
      <c r="B15" s="7" t="s">
        <v>23</v>
      </c>
      <c r="C15" s="8" t="s">
        <v>24</v>
      </c>
      <c r="D15" s="8">
        <v>2</v>
      </c>
      <c r="E15" s="9">
        <f>F11</f>
        <v>450000</v>
      </c>
      <c r="F15" s="9">
        <f>E15*0.02</f>
        <v>9000</v>
      </c>
      <c r="G15" s="10"/>
      <c r="H15" s="9"/>
      <c r="I15" s="10"/>
      <c r="J15" s="10"/>
      <c r="K15" s="10">
        <f>F15+H15+J15</f>
        <v>9000</v>
      </c>
      <c r="L15" s="11"/>
    </row>
    <row r="16" spans="1:12" ht="20.100000000000001" customHeight="1" x14ac:dyDescent="0.3">
      <c r="A16" s="15"/>
      <c r="B16" s="16"/>
      <c r="C16" s="17"/>
      <c r="D16" s="17"/>
      <c r="E16" s="18"/>
      <c r="F16" s="18"/>
      <c r="G16" s="19"/>
      <c r="H16" s="18"/>
      <c r="I16" s="19"/>
      <c r="J16" s="19"/>
      <c r="K16" s="19">
        <f>F16+H16+J16</f>
        <v>0</v>
      </c>
      <c r="L16" s="20"/>
    </row>
    <row r="17" spans="1:12" s="34" customFormat="1" ht="20.100000000000001" customHeight="1" thickBot="1" x14ac:dyDescent="0.35">
      <c r="A17" s="21" t="s">
        <v>15</v>
      </c>
      <c r="B17" s="22"/>
      <c r="C17" s="23"/>
      <c r="D17" s="23"/>
      <c r="E17" s="24"/>
      <c r="F17" s="24">
        <f>F13+F14+F15+F16</f>
        <v>9000</v>
      </c>
      <c r="G17" s="25"/>
      <c r="H17" s="24">
        <f>H13+H14+H15+H16</f>
        <v>53683.125</v>
      </c>
      <c r="I17" s="25"/>
      <c r="J17" s="25">
        <f>J13+J14+J15+J16</f>
        <v>0</v>
      </c>
      <c r="K17" s="25">
        <f>K13+K14+K15+K16</f>
        <v>62683.125</v>
      </c>
      <c r="L17" s="26"/>
    </row>
    <row r="18" spans="1:12" ht="20.100000000000001" customHeight="1" x14ac:dyDescent="0.3">
      <c r="A18" s="28" t="s">
        <v>25</v>
      </c>
      <c r="B18" s="29"/>
      <c r="C18" s="30"/>
      <c r="D18" s="30"/>
      <c r="E18" s="31"/>
      <c r="F18" s="31"/>
      <c r="G18" s="32"/>
      <c r="H18" s="31"/>
      <c r="I18" s="32"/>
      <c r="J18" s="32"/>
      <c r="K18" s="32"/>
      <c r="L18" s="33"/>
    </row>
    <row r="19" spans="1:12" ht="20.100000000000001" customHeight="1" x14ac:dyDescent="0.3">
      <c r="A19" s="12" t="s">
        <v>26</v>
      </c>
      <c r="B19" s="7" t="s">
        <v>27</v>
      </c>
      <c r="C19" s="8" t="s">
        <v>28</v>
      </c>
      <c r="D19" s="8">
        <v>1</v>
      </c>
      <c r="E19" s="9"/>
      <c r="F19" s="10">
        <f>E19*D19</f>
        <v>0</v>
      </c>
      <c r="G19" s="10"/>
      <c r="H19" s="9"/>
      <c r="I19" s="10">
        <v>4102</v>
      </c>
      <c r="J19" s="10">
        <f>I19*D19</f>
        <v>4102</v>
      </c>
      <c r="K19" s="10">
        <f>F19+H19+J19</f>
        <v>4102</v>
      </c>
      <c r="L19" s="11" t="s">
        <v>29</v>
      </c>
    </row>
    <row r="20" spans="1:12" ht="20.100000000000001" customHeight="1" x14ac:dyDescent="0.3">
      <c r="A20" s="35" t="s">
        <v>30</v>
      </c>
      <c r="B20" s="7"/>
      <c r="C20" s="8" t="s">
        <v>31</v>
      </c>
      <c r="D20" s="8">
        <v>8.6999999999999993</v>
      </c>
      <c r="E20" s="36">
        <v>1339.5</v>
      </c>
      <c r="F20" s="9">
        <f>E20*D20</f>
        <v>11653.65</v>
      </c>
      <c r="G20" s="10"/>
      <c r="H20" s="9"/>
      <c r="I20" s="10"/>
      <c r="J20" s="10"/>
      <c r="K20" s="10">
        <f>F20+H20+J20</f>
        <v>11653.65</v>
      </c>
      <c r="L20" s="11" t="s">
        <v>29</v>
      </c>
    </row>
    <row r="21" spans="1:12" ht="20.100000000000001" customHeight="1" x14ac:dyDescent="0.3">
      <c r="A21" s="35" t="s">
        <v>32</v>
      </c>
      <c r="B21" s="7" t="s">
        <v>33</v>
      </c>
      <c r="C21" s="8" t="s">
        <v>24</v>
      </c>
      <c r="D21" s="8">
        <v>24</v>
      </c>
      <c r="E21" s="9">
        <f>F20</f>
        <v>11653.65</v>
      </c>
      <c r="F21" s="9">
        <f>E21*0.24</f>
        <v>2796.8759999999997</v>
      </c>
      <c r="G21" s="10"/>
      <c r="H21" s="9"/>
      <c r="I21" s="10"/>
      <c r="J21" s="10"/>
      <c r="K21" s="10">
        <f>F21+H21+J21</f>
        <v>2796.8759999999997</v>
      </c>
      <c r="L21" s="11" t="s">
        <v>29</v>
      </c>
    </row>
    <row r="22" spans="1:12" ht="20.100000000000001" customHeight="1" x14ac:dyDescent="0.3">
      <c r="A22" s="37" t="s">
        <v>34</v>
      </c>
      <c r="B22" s="16"/>
      <c r="C22" s="17" t="s">
        <v>35</v>
      </c>
      <c r="D22" s="17">
        <v>0.20799999999999999</v>
      </c>
      <c r="E22" s="18"/>
      <c r="F22" s="18"/>
      <c r="G22" s="19">
        <v>123282</v>
      </c>
      <c r="H22" s="18">
        <f>G22*D22</f>
        <v>25642.655999999999</v>
      </c>
      <c r="I22" s="19"/>
      <c r="J22" s="19"/>
      <c r="K22" s="19"/>
      <c r="L22" s="11" t="s">
        <v>29</v>
      </c>
    </row>
    <row r="23" spans="1:12" ht="20.100000000000001" customHeight="1" x14ac:dyDescent="0.3">
      <c r="A23" s="15" t="s">
        <v>36</v>
      </c>
      <c r="B23" s="16" t="s">
        <v>37</v>
      </c>
      <c r="C23" s="17" t="s">
        <v>24</v>
      </c>
      <c r="D23" s="17">
        <v>3</v>
      </c>
      <c r="E23" s="18">
        <f>H17</f>
        <v>53683.125</v>
      </c>
      <c r="F23" s="18">
        <f>E23*0.03</f>
        <v>1610.4937499999999</v>
      </c>
      <c r="G23" s="19"/>
      <c r="H23" s="18"/>
      <c r="I23" s="19"/>
      <c r="J23" s="19"/>
      <c r="K23" s="19">
        <f>F23+H23+J23</f>
        <v>1610.4937499999999</v>
      </c>
      <c r="L23" s="11" t="s">
        <v>38</v>
      </c>
    </row>
    <row r="24" spans="1:12" s="34" customFormat="1" ht="20.100000000000001" customHeight="1" thickBot="1" x14ac:dyDescent="0.35">
      <c r="A24" s="21" t="s">
        <v>15</v>
      </c>
      <c r="B24" s="22"/>
      <c r="C24" s="23"/>
      <c r="D24" s="23"/>
      <c r="E24" s="24"/>
      <c r="F24" s="24">
        <f>F19+F20+F21+F23</f>
        <v>16061.019749999999</v>
      </c>
      <c r="G24" s="25"/>
      <c r="H24" s="25">
        <f>H19+H20+H21+H22+H23</f>
        <v>25642.655999999999</v>
      </c>
      <c r="I24" s="25"/>
      <c r="J24" s="25">
        <f>J19+J20+J21+J22+J23</f>
        <v>4102</v>
      </c>
      <c r="K24" s="38">
        <f>F24+H24+J24</f>
        <v>45805.675749999995</v>
      </c>
      <c r="L24" s="26"/>
    </row>
    <row r="25" spans="1:12" ht="20.100000000000001" customHeight="1" x14ac:dyDescent="0.3">
      <c r="A25" s="39"/>
      <c r="B25" s="29"/>
      <c r="C25" s="30"/>
      <c r="D25" s="30"/>
      <c r="E25" s="31"/>
      <c r="F25" s="31"/>
      <c r="G25" s="32"/>
      <c r="H25" s="31"/>
      <c r="I25" s="32"/>
      <c r="J25" s="32"/>
      <c r="K25" s="32"/>
      <c r="L25" s="33"/>
    </row>
    <row r="26" spans="1:12" ht="20.100000000000001" customHeight="1" thickBot="1" x14ac:dyDescent="0.35">
      <c r="A26" s="21" t="s">
        <v>39</v>
      </c>
      <c r="B26" s="40"/>
      <c r="C26" s="41"/>
      <c r="D26" s="41"/>
      <c r="E26" s="42"/>
      <c r="F26" s="43">
        <f>F11+F17+F24</f>
        <v>475061.01974999998</v>
      </c>
      <c r="G26" s="44"/>
      <c r="H26" s="43">
        <f>H11+H17+H24</f>
        <v>79325.781000000003</v>
      </c>
      <c r="I26" s="44"/>
      <c r="J26" s="44">
        <f>J11+J17+J24</f>
        <v>4102</v>
      </c>
      <c r="K26" s="44">
        <f>K11+K17+K24</f>
        <v>558488.80074999994</v>
      </c>
      <c r="L26" s="45"/>
    </row>
    <row r="27" spans="1:12" ht="20.100000000000001" customHeight="1" x14ac:dyDescent="0.3">
      <c r="A27"/>
      <c r="B27"/>
      <c r="C27" s="46"/>
      <c r="D27" s="46"/>
      <c r="E27" s="47"/>
      <c r="F27" s="47"/>
      <c r="G27" s="48"/>
      <c r="H27" s="47"/>
      <c r="I27" s="48"/>
      <c r="J27" s="48"/>
      <c r="K27" s="48"/>
      <c r="L27"/>
    </row>
    <row r="28" spans="1:12" ht="20.100000000000001" customHeight="1" x14ac:dyDescent="0.3">
      <c r="A28"/>
      <c r="B28"/>
      <c r="C28" s="46"/>
      <c r="D28" s="46"/>
      <c r="E28" s="47"/>
      <c r="F28" s="47"/>
      <c r="G28" s="48"/>
      <c r="H28" s="47"/>
      <c r="I28" s="48"/>
      <c r="J28" s="48"/>
      <c r="K28" s="48"/>
      <c r="L28"/>
    </row>
    <row r="29" spans="1:12" ht="20.100000000000001" customHeight="1" x14ac:dyDescent="0.3">
      <c r="A29"/>
      <c r="B29"/>
      <c r="C29" s="46"/>
      <c r="D29" s="46"/>
      <c r="E29" s="47"/>
      <c r="F29" s="47"/>
      <c r="G29" s="48"/>
      <c r="H29" s="47"/>
      <c r="I29" s="48"/>
      <c r="J29" s="48"/>
      <c r="K29" s="48"/>
      <c r="L29"/>
    </row>
    <row r="30" spans="1:12" x14ac:dyDescent="0.3">
      <c r="A30"/>
      <c r="B30"/>
      <c r="C30" s="46"/>
      <c r="D30" s="46"/>
      <c r="E30" s="47"/>
      <c r="F30" s="47"/>
      <c r="G30" s="48"/>
      <c r="H30" s="47"/>
      <c r="I30" s="48"/>
      <c r="J30" s="48"/>
      <c r="K30" s="48"/>
      <c r="L30"/>
    </row>
    <row r="31" spans="1:12" x14ac:dyDescent="0.3">
      <c r="A31"/>
      <c r="B31"/>
      <c r="C31" s="46"/>
      <c r="D31" s="46"/>
      <c r="E31" s="47"/>
      <c r="F31" s="47"/>
      <c r="G31" s="48"/>
      <c r="H31" s="47"/>
      <c r="I31" s="48"/>
      <c r="J31" s="48"/>
      <c r="K31" s="48"/>
      <c r="L31"/>
    </row>
    <row r="32" spans="1:12" x14ac:dyDescent="0.3">
      <c r="A32"/>
      <c r="B32"/>
      <c r="C32" s="46"/>
      <c r="D32" s="46"/>
      <c r="E32" s="47"/>
      <c r="F32" s="47"/>
      <c r="G32" s="48"/>
      <c r="H32" s="47"/>
      <c r="I32" s="48"/>
      <c r="J32" s="48"/>
      <c r="K32" s="48"/>
      <c r="L32"/>
    </row>
    <row r="33" spans="1:12" x14ac:dyDescent="0.3">
      <c r="A33"/>
      <c r="B33"/>
      <c r="C33" s="46"/>
      <c r="D33" s="46"/>
      <c r="E33" s="47"/>
      <c r="F33" s="47"/>
      <c r="G33" s="48"/>
      <c r="H33" s="47"/>
      <c r="I33" s="48"/>
      <c r="J33" s="48"/>
      <c r="K33" s="48"/>
      <c r="L33"/>
    </row>
    <row r="34" spans="1:12" x14ac:dyDescent="0.3">
      <c r="A34"/>
      <c r="B34"/>
      <c r="C34" s="46"/>
      <c r="D34" s="46"/>
      <c r="E34" s="47"/>
      <c r="F34" s="47"/>
      <c r="G34" s="48"/>
      <c r="H34" s="47"/>
      <c r="I34" s="48"/>
      <c r="J34" s="48"/>
      <c r="K34" s="48"/>
      <c r="L34"/>
    </row>
    <row r="35" spans="1:12" x14ac:dyDescent="0.3">
      <c r="A35"/>
      <c r="B35"/>
      <c r="C35" s="46"/>
      <c r="D35" s="46"/>
      <c r="E35" s="47"/>
      <c r="F35" s="47"/>
      <c r="G35" s="48"/>
      <c r="H35" s="47"/>
      <c r="I35" s="48"/>
      <c r="J35" s="48"/>
      <c r="K35" s="48"/>
      <c r="L35"/>
    </row>
    <row r="36" spans="1:12" x14ac:dyDescent="0.3">
      <c r="A36"/>
      <c r="B36"/>
      <c r="C36" s="46"/>
      <c r="D36" s="46"/>
      <c r="E36" s="47"/>
      <c r="F36" s="47"/>
      <c r="G36" s="48"/>
      <c r="H36" s="47"/>
      <c r="I36" s="48"/>
      <c r="J36" s="48"/>
      <c r="K36" s="48"/>
      <c r="L36"/>
    </row>
    <row r="37" spans="1:12" x14ac:dyDescent="0.3">
      <c r="A37"/>
      <c r="B37"/>
      <c r="C37" s="46"/>
      <c r="D37" s="46"/>
      <c r="E37" s="47"/>
      <c r="F37" s="47"/>
      <c r="G37" s="48"/>
      <c r="H37" s="47"/>
      <c r="I37" s="48"/>
      <c r="J37" s="48"/>
      <c r="K37" s="48"/>
      <c r="L37"/>
    </row>
    <row r="38" spans="1:12" x14ac:dyDescent="0.3">
      <c r="A38"/>
      <c r="B38"/>
      <c r="C38" s="46"/>
      <c r="D38" s="46"/>
      <c r="E38" s="47"/>
      <c r="F38" s="47"/>
      <c r="G38" s="48"/>
      <c r="H38" s="47"/>
      <c r="I38" s="48"/>
      <c r="J38" s="48"/>
      <c r="K38" s="48"/>
      <c r="L38"/>
    </row>
    <row r="39" spans="1:12" x14ac:dyDescent="0.3">
      <c r="A39"/>
      <c r="B39"/>
      <c r="C39" s="46"/>
      <c r="D39" s="46"/>
      <c r="E39" s="47"/>
      <c r="F39" s="47"/>
      <c r="G39" s="48"/>
      <c r="H39" s="47"/>
      <c r="I39" s="48"/>
      <c r="J39" s="48"/>
      <c r="K39" s="48"/>
      <c r="L39"/>
    </row>
    <row r="40" spans="1:12" x14ac:dyDescent="0.3">
      <c r="A40"/>
      <c r="B40"/>
      <c r="C40" s="46"/>
      <c r="D40" s="46"/>
      <c r="E40" s="47"/>
      <c r="F40" s="47"/>
      <c r="G40" s="48"/>
      <c r="H40" s="47"/>
      <c r="I40" s="48"/>
      <c r="J40" s="48"/>
      <c r="K40" s="48"/>
      <c r="L40"/>
    </row>
    <row r="41" spans="1:12" x14ac:dyDescent="0.3">
      <c r="A41"/>
      <c r="B41"/>
      <c r="C41" s="46"/>
      <c r="D41" s="46"/>
      <c r="E41" s="47"/>
      <c r="F41" s="47"/>
      <c r="G41" s="48"/>
      <c r="H41" s="47"/>
      <c r="I41" s="48"/>
      <c r="J41" s="48"/>
      <c r="K41" s="48"/>
      <c r="L41"/>
    </row>
    <row r="42" spans="1:12" x14ac:dyDescent="0.3">
      <c r="A42"/>
      <c r="B42"/>
      <c r="C42" s="46"/>
      <c r="D42" s="46"/>
      <c r="E42" s="47"/>
      <c r="F42" s="47"/>
      <c r="G42" s="48"/>
      <c r="H42" s="47"/>
      <c r="I42" s="48"/>
      <c r="J42" s="48"/>
      <c r="K42" s="48"/>
      <c r="L42"/>
    </row>
    <row r="43" spans="1:12" x14ac:dyDescent="0.3">
      <c r="A43"/>
      <c r="B43"/>
      <c r="C43" s="46"/>
      <c r="D43" s="46"/>
      <c r="E43" s="47"/>
      <c r="F43" s="47"/>
      <c r="G43" s="48"/>
      <c r="H43" s="47"/>
      <c r="I43" s="48"/>
      <c r="J43" s="48"/>
      <c r="K43" s="48"/>
      <c r="L43"/>
    </row>
    <row r="44" spans="1:12" x14ac:dyDescent="0.3">
      <c r="A44"/>
      <c r="B44"/>
      <c r="C44" s="46"/>
      <c r="D44" s="46"/>
      <c r="E44" s="47"/>
      <c r="F44" s="47"/>
      <c r="G44" s="48"/>
      <c r="H44" s="47"/>
      <c r="I44" s="48"/>
      <c r="J44" s="48"/>
      <c r="K44" s="48"/>
      <c r="L44"/>
    </row>
    <row r="45" spans="1:12" x14ac:dyDescent="0.3">
      <c r="A45"/>
      <c r="B45"/>
      <c r="C45" s="46"/>
      <c r="D45" s="46"/>
      <c r="E45" s="47"/>
      <c r="F45" s="47"/>
      <c r="G45" s="48"/>
      <c r="H45" s="47"/>
      <c r="I45" s="48"/>
      <c r="J45" s="48"/>
      <c r="K45" s="48"/>
      <c r="L45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과속방지턱2000폭</vt:lpstr>
      <vt:lpstr>과속방지턱2000폭!Print_Area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2019-07-05T06:21:15Z</cp:lastPrinted>
  <dcterms:created xsi:type="dcterms:W3CDTF">2019-07-05T06:14:25Z</dcterms:created>
  <dcterms:modified xsi:type="dcterms:W3CDTF">2019-07-24T01:56:02Z</dcterms:modified>
</cp:coreProperties>
</file>